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Klaudija\Desktop\"/>
    </mc:Choice>
  </mc:AlternateContent>
  <xr:revisionPtr revIDLastSave="0" documentId="8_{FE5F670D-2344-43B3-A688-39A58ED02936}" xr6:coauthVersionLast="47" xr6:coauthVersionMax="47" xr10:uidLastSave="{00000000-0000-0000-0000-000000000000}"/>
  <bookViews>
    <workbookView xWindow="-25320" yWindow="270" windowWidth="25440" windowHeight="15270" xr2:uid="{00000000-000D-0000-FFFF-FFFF00000000}"/>
  </bookViews>
  <sheets>
    <sheet name="FMTU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7" l="1"/>
  <c r="F8" i="7"/>
  <c r="F7" i="7"/>
  <c r="F6" i="7"/>
  <c r="F5" i="7"/>
  <c r="F4" i="7"/>
  <c r="F86" i="7"/>
  <c r="F68" i="7"/>
  <c r="F78" i="7"/>
  <c r="F81" i="7"/>
  <c r="F80" i="7"/>
  <c r="F79" i="7"/>
  <c r="F77" i="7"/>
  <c r="F76" i="7"/>
  <c r="F75" i="7"/>
  <c r="F74" i="7"/>
  <c r="F73" i="7"/>
  <c r="F72" i="7"/>
  <c r="F71" i="7"/>
  <c r="F70" i="7"/>
  <c r="F69" i="7"/>
  <c r="F67" i="7"/>
  <c r="F66" i="7"/>
  <c r="F65" i="7"/>
  <c r="F64" i="7"/>
  <c r="F63" i="7"/>
  <c r="F62" i="7"/>
  <c r="F61" i="7"/>
  <c r="F60" i="7"/>
  <c r="E58" i="7"/>
  <c r="D58" i="7"/>
  <c r="F37" i="7"/>
  <c r="F36" i="7"/>
  <c r="E35" i="7"/>
  <c r="E34" i="7" s="1"/>
  <c r="D35" i="7"/>
  <c r="D34" i="7" s="1"/>
  <c r="F30" i="7"/>
  <c r="F29" i="7"/>
  <c r="F28" i="7"/>
  <c r="F27" i="7"/>
  <c r="F26" i="7"/>
  <c r="F25" i="7"/>
  <c r="F23" i="7"/>
  <c r="D13" i="7"/>
  <c r="F13" i="7" s="1"/>
  <c r="F10" i="7"/>
  <c r="F14" i="7"/>
  <c r="F15" i="7"/>
  <c r="F19" i="7"/>
  <c r="E24" i="7"/>
  <c r="F24" i="7" s="1"/>
  <c r="E12" i="7"/>
  <c r="F35" i="7" l="1"/>
  <c r="D12" i="7"/>
  <c r="F12" i="7" s="1"/>
  <c r="E22" i="7"/>
  <c r="F22" i="7" s="1"/>
  <c r="E11" i="7"/>
  <c r="F11" i="7" l="1"/>
  <c r="E21" i="7"/>
  <c r="F21" i="7" s="1"/>
  <c r="E20" i="7" l="1"/>
  <c r="F20" i="7" l="1"/>
  <c r="E3" i="7"/>
  <c r="F3" i="7" s="1"/>
  <c r="C43" i="7" l="1"/>
  <c r="C44" i="7"/>
  <c r="C81" i="7"/>
  <c r="C45" i="7"/>
  <c r="C27" i="7" l="1"/>
</calcChain>
</file>

<file path=xl/sharedStrings.xml><?xml version="1.0" encoding="utf-8"?>
<sst xmlns="http://schemas.openxmlformats.org/spreadsheetml/2006/main" count="126" uniqueCount="49">
  <si>
    <t>Opći prihodi i primici</t>
  </si>
  <si>
    <t>A621002</t>
  </si>
  <si>
    <t>A622122</t>
  </si>
  <si>
    <t>PROGRAMSKO FINANCIRANJE JAVNIH VISOKIH UČILIŠTA</t>
  </si>
  <si>
    <t>Ostali prihodi za posebne namjene</t>
  </si>
  <si>
    <t>51</t>
  </si>
  <si>
    <t>Pomoći EU</t>
  </si>
  <si>
    <t>Ostale pomoći</t>
  </si>
  <si>
    <t>Donacije</t>
  </si>
  <si>
    <t>A679072</t>
  </si>
  <si>
    <t>31</t>
  </si>
  <si>
    <t>Vlastiti prihodi</t>
  </si>
  <si>
    <t>A679089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</si>
  <si>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</si>
  <si>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</si>
  <si>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</si>
  <si>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</si>
  <si>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</si>
  <si>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</si>
  <si>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</si>
  <si>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</si>
  <si>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</si>
  <si>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</si>
  <si>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</si>
  <si>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</si>
  <si>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</si>
  <si>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</si>
  <si>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</si>
  <si>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</si>
  <si>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</si>
  <si>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</si>
  <si>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</si>
  <si>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Rashodi za nabavu neproizvedene dugotrajne imovine</t>
  </si>
  <si>
    <t>3705</t>
  </si>
  <si>
    <t>VISOKO OBRAZOVANJE</t>
  </si>
  <si>
    <t>61</t>
  </si>
  <si>
    <t>Rashodi poslovanja</t>
  </si>
  <si>
    <t>PLAN 
2025.</t>
  </si>
  <si>
    <t>Rashodi za nabavu nefinancijske imovine</t>
  </si>
  <si>
    <t>EU PROJEKTI SVEUČILIŠTA U RIJECI</t>
  </si>
  <si>
    <t>Redovna djelatnost Sveučilišta u Rijeci</t>
  </si>
  <si>
    <t xml:space="preserve">Prihodi od nefinancijske imovine </t>
  </si>
  <si>
    <t>Fakultet za mendažment u turizmu i ugostiteljstvu</t>
  </si>
  <si>
    <t>A621183</t>
  </si>
  <si>
    <t>STIPENDIJE I ŠKOLARINE ZA DOKTORSKI STUDIJ</t>
  </si>
  <si>
    <t>Rebalans 2025.</t>
  </si>
  <si>
    <t>Povećanje/smanjenje</t>
  </si>
  <si>
    <t xml:space="preserve">Naknade građanima i kućanstvima </t>
  </si>
  <si>
    <t>Pomoći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</si>
</sst>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52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12" fillId="0" borderId="4" xfId="49" quotePrefix="1" applyFill="1">
      <alignment horizontal="left" vertical="center" indent="1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3" fontId="12" fillId="27" borderId="4" xfId="50" applyNumberFormat="1" applyFill="1">
      <alignment horizontal="right" vertical="center"/>
    </xf>
    <xf numFmtId="0" fontId="12" fillId="27" borderId="4" xfId="49" quotePrefix="1" applyFill="1">
      <alignment horizontal="left" vertical="center" indent="1"/>
    </xf>
    <xf numFmtId="3" fontId="12" fillId="28" borderId="4" xfId="50" applyNumberFormat="1" applyFill="1">
      <alignment horizontal="right" vertical="center"/>
    </xf>
    <xf numFmtId="0" fontId="2" fillId="29" borderId="5" xfId="6" quotePrefix="1" applyFill="1" applyBorder="1" applyAlignment="1">
      <alignment horizontal="left" vertical="center" indent="1"/>
    </xf>
    <xf numFmtId="3" fontId="12" fillId="29" borderId="6" xfId="50" applyNumberFormat="1" applyFill="1" applyBorder="1">
      <alignment horizontal="right" vertical="center"/>
    </xf>
    <xf numFmtId="0" fontId="18" fillId="0" borderId="3" xfId="0" applyFont="1" applyFill="1" applyBorder="1" applyAlignment="1">
      <alignment horizontal="center"/>
    </xf>
    <xf numFmtId="3" fontId="12" fillId="0" borderId="4" xfId="50" applyNumberFormat="1" applyFont="1" applyFill="1">
      <alignment horizontal="right" vertical="center"/>
    </xf>
    <xf numFmtId="3" fontId="12" fillId="27" borderId="4" xfId="50" applyNumberFormat="1" applyFont="1" applyFill="1">
      <alignment horizontal="right" vertical="center"/>
    </xf>
    <xf numFmtId="0" fontId="19" fillId="0" borderId="0" xfId="0" applyFont="1" applyFill="1"/>
    <xf numFmtId="0" fontId="20" fillId="0" borderId="0" xfId="0" applyFont="1" applyFill="1"/>
    <xf numFmtId="0" fontId="24" fillId="0" borderId="4" xfId="49" quotePrefix="1" applyFont="1" applyFill="1">
      <alignment horizontal="left" vertical="center" indent="1"/>
    </xf>
    <xf numFmtId="3" fontId="24" fillId="0" borderId="4" xfId="50" applyNumberFormat="1" applyFont="1" applyFill="1">
      <alignment horizontal="right" vertical="center"/>
    </xf>
    <xf numFmtId="0" fontId="24" fillId="0" borderId="7" xfId="49" quotePrefix="1" applyFont="1" applyFill="1" applyBorder="1">
      <alignment horizontal="left" vertical="center" indent="1"/>
    </xf>
    <xf numFmtId="164" fontId="25" fillId="0" borderId="3" xfId="51" applyNumberFormat="1" applyFont="1" applyFill="1" applyBorder="1"/>
    <xf numFmtId="0" fontId="24" fillId="0" borderId="3" xfId="49" quotePrefix="1" applyFont="1" applyFill="1" applyBorder="1">
      <alignment horizontal="left" vertical="center" indent="1"/>
    </xf>
    <xf numFmtId="164" fontId="24" fillId="0" borderId="7" xfId="51" applyNumberFormat="1" applyFont="1" applyFill="1" applyBorder="1" applyAlignment="1">
      <alignment horizontal="right" vertical="center"/>
    </xf>
    <xf numFmtId="164" fontId="26" fillId="0" borderId="3" xfId="51" applyNumberFormat="1" applyFont="1" applyFill="1" applyBorder="1"/>
    <xf numFmtId="0" fontId="22" fillId="27" borderId="3" xfId="0" applyFont="1" applyFill="1" applyBorder="1" applyAlignment="1">
      <alignment horizontal="center"/>
    </xf>
    <xf numFmtId="0" fontId="25" fillId="27" borderId="3" xfId="0" applyFont="1" applyFill="1" applyBorder="1"/>
    <xf numFmtId="164" fontId="25" fillId="27" borderId="3" xfId="51" applyNumberFormat="1" applyFont="1" applyFill="1" applyBorder="1"/>
    <xf numFmtId="0" fontId="21" fillId="27" borderId="4" xfId="49" quotePrefix="1" applyFont="1" applyFill="1">
      <alignment horizontal="left" vertical="center" indent="1"/>
    </xf>
    <xf numFmtId="3" fontId="21" fillId="27" borderId="4" xfId="50" applyNumberFormat="1" applyFont="1" applyFill="1">
      <alignment horizontal="right" vertical="center"/>
    </xf>
    <xf numFmtId="164" fontId="22" fillId="27" borderId="3" xfId="51" applyNumberFormat="1" applyFont="1" applyFill="1" applyBorder="1" applyAlignment="1">
      <alignment horizontal="center"/>
    </xf>
    <xf numFmtId="0" fontId="17" fillId="29" borderId="0" xfId="0" applyFont="1" applyFill="1"/>
    <xf numFmtId="3" fontId="12" fillId="29" borderId="4" xfId="50" applyNumberFormat="1" applyFont="1" applyFill="1">
      <alignment horizontal="right" vertical="center"/>
    </xf>
    <xf numFmtId="0" fontId="12" fillId="29" borderId="4" xfId="49" quotePrefix="1" applyFill="1">
      <alignment horizontal="left" vertical="center" indent="1"/>
    </xf>
    <xf numFmtId="3" fontId="12" fillId="29" borderId="4" xfId="50" applyNumberFormat="1" applyFill="1">
      <alignment horizontal="right" vertical="center"/>
    </xf>
    <xf numFmtId="0" fontId="15" fillId="29" borderId="3" xfId="0" applyFont="1" applyFill="1" applyBorder="1"/>
    <xf numFmtId="0" fontId="12" fillId="27" borderId="4" xfId="49" quotePrefix="1" applyFill="1" applyAlignment="1">
      <alignment vertical="center"/>
    </xf>
    <xf numFmtId="3" fontId="12" fillId="27" borderId="4" xfId="50" applyNumberFormat="1" applyFont="1" applyFill="1" applyAlignment="1">
      <alignment vertical="center"/>
    </xf>
    <xf numFmtId="0" fontId="12" fillId="0" borderId="4" xfId="49" quotePrefix="1" applyFill="1" applyAlignment="1">
      <alignment horizontal="center" vertical="center"/>
    </xf>
    <xf numFmtId="0" fontId="2" fillId="29" borderId="5" xfId="6" quotePrefix="1" applyFill="1" applyBorder="1" applyAlignment="1">
      <alignment horizontal="center" vertical="center"/>
    </xf>
    <xf numFmtId="0" fontId="12" fillId="27" borderId="4" xfId="49" quotePrefix="1" applyFill="1" applyAlignment="1">
      <alignment horizontal="center" vertical="center"/>
    </xf>
    <xf numFmtId="0" fontId="12" fillId="29" borderId="4" xfId="49" quotePrefix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6" fillId="29" borderId="4" xfId="49" quotePrefix="1" applyFont="1" applyFill="1" applyAlignment="1">
      <alignment horizontal="center" vertical="center"/>
    </xf>
    <xf numFmtId="0" fontId="21" fillId="27" borderId="4" xfId="49" quotePrefix="1" applyFont="1" applyFill="1" applyAlignment="1">
      <alignment horizontal="center" vertical="center"/>
    </xf>
    <xf numFmtId="0" fontId="12" fillId="0" borderId="7" xfId="49" quotePrefix="1" applyFill="1" applyBorder="1" applyAlignment="1">
      <alignment horizontal="center" vertical="center"/>
    </xf>
    <xf numFmtId="0" fontId="12" fillId="0" borderId="3" xfId="49" quotePrefix="1" applyFill="1" applyBorder="1" applyAlignment="1">
      <alignment horizontal="center" vertical="center"/>
    </xf>
    <xf numFmtId="3" fontId="12" fillId="27" borderId="4" xfId="49" quotePrefix="1" applyNumberFormat="1" applyFill="1" applyAlignment="1">
      <alignment vertical="center"/>
    </xf>
    <xf numFmtId="0" fontId="23" fillId="27" borderId="3" xfId="0" applyFont="1" applyFill="1" applyBorder="1" applyAlignment="1">
      <alignment horizontal="center"/>
    </xf>
  </cellXfs>
  <cellStyles count="52">
    <cellStyle name="Comma" xfId="51" builtinId="3"/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90"/>
  <sheetViews>
    <sheetView tabSelected="1" zoomScale="90" zoomScaleNormal="9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B25" sqref="B25"/>
    </sheetView>
  </sheetViews>
  <sheetFormatPr defaultColWidth="9.140625" defaultRowHeight="15" x14ac:dyDescent="0.25"/>
  <cols>
    <col min="1" max="1" width="3" style="5" customWidth="1"/>
    <col min="2" max="2" width="17.28515625" style="40" customWidth="1"/>
    <col min="3" max="3" width="31.7109375" style="5" customWidth="1"/>
    <col min="4" max="5" width="13.28515625" style="5" customWidth="1"/>
    <col min="6" max="6" width="10.5703125" style="5" customWidth="1"/>
    <col min="7" max="16384" width="9.140625" style="5"/>
  </cols>
  <sheetData>
    <row r="2" spans="2:6" ht="38.25" x14ac:dyDescent="0.25">
      <c r="B2" s="3">
        <v>2194</v>
      </c>
      <c r="C2" s="3" t="s">
        <v>42</v>
      </c>
      <c r="D2" s="4" t="s">
        <v>37</v>
      </c>
      <c r="E2" s="4" t="s">
        <v>45</v>
      </c>
      <c r="F2" s="4" t="s">
        <v>46</v>
      </c>
    </row>
    <row r="3" spans="2:6" x14ac:dyDescent="0.25">
      <c r="B3" s="36">
        <v>11</v>
      </c>
      <c r="C3" s="1" t="s">
        <v>0</v>
      </c>
      <c r="D3" s="2">
        <v>4172905</v>
      </c>
      <c r="E3" s="2">
        <f>+E11+E18+E20</f>
        <v>4300275</v>
      </c>
      <c r="F3" s="2">
        <f>+E3-D3</f>
        <v>127370</v>
      </c>
    </row>
    <row r="4" spans="2:6" x14ac:dyDescent="0.25">
      <c r="B4" s="36">
        <v>31</v>
      </c>
      <c r="C4" s="1" t="s">
        <v>11</v>
      </c>
      <c r="D4" s="2">
        <v>164184</v>
      </c>
      <c r="E4" s="2">
        <v>197692</v>
      </c>
      <c r="F4" s="2">
        <f t="shared" ref="F4:F9" si="0">+E4-D4</f>
        <v>33508</v>
      </c>
    </row>
    <row r="5" spans="2:6" x14ac:dyDescent="0.25">
      <c r="B5" s="36">
        <v>43</v>
      </c>
      <c r="C5" s="1" t="s">
        <v>4</v>
      </c>
      <c r="D5" s="2">
        <v>1172010</v>
      </c>
      <c r="E5" s="2">
        <v>1236483</v>
      </c>
      <c r="F5" s="2">
        <f t="shared" si="0"/>
        <v>64473</v>
      </c>
    </row>
    <row r="6" spans="2:6" x14ac:dyDescent="0.25">
      <c r="B6" s="36">
        <v>51</v>
      </c>
      <c r="C6" s="1" t="s">
        <v>6</v>
      </c>
      <c r="D6" s="2">
        <v>241205</v>
      </c>
      <c r="E6" s="2">
        <v>286470</v>
      </c>
      <c r="F6" s="2">
        <f t="shared" si="0"/>
        <v>45265</v>
      </c>
    </row>
    <row r="7" spans="2:6" x14ac:dyDescent="0.25">
      <c r="B7" s="36">
        <v>52</v>
      </c>
      <c r="C7" s="1" t="s">
        <v>7</v>
      </c>
      <c r="D7" s="2">
        <v>2574</v>
      </c>
      <c r="E7" s="2">
        <v>50714</v>
      </c>
      <c r="F7" s="2">
        <f t="shared" si="0"/>
        <v>48140</v>
      </c>
    </row>
    <row r="8" spans="2:6" x14ac:dyDescent="0.25">
      <c r="B8" s="36">
        <v>61</v>
      </c>
      <c r="C8" s="1" t="s">
        <v>8</v>
      </c>
      <c r="D8" s="2">
        <v>55420</v>
      </c>
      <c r="E8" s="2">
        <v>58426</v>
      </c>
      <c r="F8" s="2">
        <f t="shared" si="0"/>
        <v>3006</v>
      </c>
    </row>
    <row r="9" spans="2:6" x14ac:dyDescent="0.25">
      <c r="B9" s="36">
        <v>71</v>
      </c>
      <c r="C9" s="1" t="s">
        <v>41</v>
      </c>
      <c r="D9" s="2">
        <v>1000</v>
      </c>
      <c r="E9" s="2">
        <v>5500</v>
      </c>
      <c r="F9" s="2">
        <f t="shared" si="0"/>
        <v>4500</v>
      </c>
    </row>
    <row r="10" spans="2:6" x14ac:dyDescent="0.25">
      <c r="B10" s="37" t="s">
        <v>33</v>
      </c>
      <c r="C10" s="9" t="s">
        <v>34</v>
      </c>
      <c r="D10" s="10">
        <v>5809298</v>
      </c>
      <c r="E10" s="10">
        <v>6170163</v>
      </c>
      <c r="F10" s="10">
        <f>+E10-D10</f>
        <v>360865</v>
      </c>
    </row>
    <row r="11" spans="2:6" x14ac:dyDescent="0.25">
      <c r="B11" s="38" t="s">
        <v>1</v>
      </c>
      <c r="C11" s="7"/>
      <c r="D11" s="6">
        <v>3949573</v>
      </c>
      <c r="E11" s="6">
        <f>+E12</f>
        <v>4011774</v>
      </c>
      <c r="F11" s="6">
        <f>+E11-D11</f>
        <v>62201</v>
      </c>
    </row>
    <row r="12" spans="2:6" x14ac:dyDescent="0.25">
      <c r="B12" s="36" t="s">
        <v>22</v>
      </c>
      <c r="C12" s="1" t="s">
        <v>0</v>
      </c>
      <c r="D12" s="2">
        <f>+D13</f>
        <v>3949573</v>
      </c>
      <c r="E12" s="2">
        <f>+E13</f>
        <v>4011774</v>
      </c>
      <c r="F12" s="2">
        <f t="shared" ref="F12:F14" si="1">+E12-D12</f>
        <v>62201</v>
      </c>
    </row>
    <row r="13" spans="2:6" x14ac:dyDescent="0.25">
      <c r="B13" s="36">
        <v>3</v>
      </c>
      <c r="C13" s="1" t="s">
        <v>36</v>
      </c>
      <c r="D13" s="2">
        <f>+D14+D15</f>
        <v>3949573</v>
      </c>
      <c r="E13" s="2">
        <v>4011774</v>
      </c>
      <c r="F13" s="2">
        <f t="shared" si="1"/>
        <v>62201</v>
      </c>
    </row>
    <row r="14" spans="2:6" x14ac:dyDescent="0.25">
      <c r="B14" s="36" t="s">
        <v>10</v>
      </c>
      <c r="C14" s="1" t="s">
        <v>24</v>
      </c>
      <c r="D14" s="2">
        <v>3871657</v>
      </c>
      <c r="E14" s="2">
        <v>3941613</v>
      </c>
      <c r="F14" s="2">
        <f t="shared" si="1"/>
        <v>69956</v>
      </c>
    </row>
    <row r="15" spans="2:6" x14ac:dyDescent="0.25">
      <c r="B15" s="36" t="s">
        <v>13</v>
      </c>
      <c r="C15" s="1" t="s">
        <v>23</v>
      </c>
      <c r="D15" s="2">
        <v>77916</v>
      </c>
      <c r="E15" s="2">
        <v>70161</v>
      </c>
      <c r="F15" s="2">
        <f>+E15-D15</f>
        <v>-7755</v>
      </c>
    </row>
    <row r="16" spans="2:6" x14ac:dyDescent="0.25">
      <c r="B16" s="36">
        <v>34</v>
      </c>
      <c r="C16" s="1" t="s">
        <v>25</v>
      </c>
      <c r="D16" s="2"/>
      <c r="E16" s="2"/>
      <c r="F16" s="2"/>
    </row>
    <row r="17" spans="2:6" x14ac:dyDescent="0.25">
      <c r="B17" s="36">
        <v>42</v>
      </c>
      <c r="C17" s="1" t="s">
        <v>27</v>
      </c>
      <c r="D17" s="2"/>
      <c r="E17" s="2"/>
      <c r="F17" s="2"/>
    </row>
    <row r="18" spans="2:6" x14ac:dyDescent="0.25">
      <c r="B18" s="39" t="s">
        <v>43</v>
      </c>
      <c r="C18" s="33" t="s">
        <v>44</v>
      </c>
      <c r="D18" s="32">
        <v>0</v>
      </c>
      <c r="E18" s="32">
        <v>1206</v>
      </c>
      <c r="F18" s="32">
        <v>1206</v>
      </c>
    </row>
    <row r="19" spans="2:6" x14ac:dyDescent="0.25">
      <c r="B19" s="36" t="s">
        <v>22</v>
      </c>
      <c r="C19" s="1" t="s">
        <v>0</v>
      </c>
      <c r="D19" s="8">
        <v>0</v>
      </c>
      <c r="E19" s="8">
        <v>1206</v>
      </c>
      <c r="F19" s="8">
        <f>+E19-D19</f>
        <v>1206</v>
      </c>
    </row>
    <row r="20" spans="2:6" x14ac:dyDescent="0.25">
      <c r="B20" s="39" t="s">
        <v>2</v>
      </c>
      <c r="C20" s="31" t="s">
        <v>3</v>
      </c>
      <c r="D20" s="32">
        <v>223332</v>
      </c>
      <c r="E20" s="32">
        <f>+E21</f>
        <v>287295</v>
      </c>
      <c r="F20" s="32">
        <f>+E20-D20</f>
        <v>63963</v>
      </c>
    </row>
    <row r="21" spans="2:6" x14ac:dyDescent="0.25">
      <c r="B21" s="36" t="s">
        <v>22</v>
      </c>
      <c r="C21" s="1" t="s">
        <v>0</v>
      </c>
      <c r="D21" s="2">
        <v>223332</v>
      </c>
      <c r="E21" s="2">
        <f>+E22+E28</f>
        <v>287295</v>
      </c>
      <c r="F21" s="2">
        <f>+E21-D21</f>
        <v>63963</v>
      </c>
    </row>
    <row r="22" spans="2:6" x14ac:dyDescent="0.25">
      <c r="B22" s="36">
        <v>3</v>
      </c>
      <c r="C22" s="1" t="s">
        <v>36</v>
      </c>
      <c r="D22" s="2">
        <v>213332</v>
      </c>
      <c r="E22" s="2">
        <f>+E23+E24+E25</f>
        <v>277295</v>
      </c>
      <c r="F22" s="2">
        <f t="shared" ref="F22:F30" si="2">+E22-D22</f>
        <v>63963</v>
      </c>
    </row>
    <row r="23" spans="2:6" x14ac:dyDescent="0.25">
      <c r="B23" s="36" t="s">
        <v>10</v>
      </c>
      <c r="C23" s="1" t="s">
        <v>24</v>
      </c>
      <c r="D23" s="2">
        <v>0</v>
      </c>
      <c r="E23" s="2">
        <v>0</v>
      </c>
      <c r="F23" s="2">
        <f t="shared" si="2"/>
        <v>0</v>
      </c>
    </row>
    <row r="24" spans="2:6" x14ac:dyDescent="0.25">
      <c r="B24" s="36" t="s">
        <v>13</v>
      </c>
      <c r="C24" s="1" t="s">
        <v>23</v>
      </c>
      <c r="D24" s="2">
        <v>210332</v>
      </c>
      <c r="E24" s="2">
        <f>308898-34603</f>
        <v>274295</v>
      </c>
      <c r="F24" s="2">
        <f t="shared" si="2"/>
        <v>63963</v>
      </c>
    </row>
    <row r="25" spans="2:6" x14ac:dyDescent="0.25">
      <c r="B25" s="36" t="s">
        <v>14</v>
      </c>
      <c r="C25" s="1" t="s">
        <v>25</v>
      </c>
      <c r="D25" s="2">
        <v>3000</v>
      </c>
      <c r="E25" s="2">
        <v>3000</v>
      </c>
      <c r="F25" s="2">
        <f t="shared" si="2"/>
        <v>0</v>
      </c>
    </row>
    <row r="26" spans="2:6" x14ac:dyDescent="0.25">
      <c r="B26" s="36" t="s">
        <v>15</v>
      </c>
      <c r="C26" s="1" t="s">
        <v>47</v>
      </c>
      <c r="D26" s="2">
        <v>0</v>
      </c>
      <c r="E26" s="2">
        <v>0</v>
      </c>
      <c r="F26" s="2">
        <f t="shared" si="2"/>
        <v>0</v>
      </c>
    </row>
    <row r="27" spans="2:6" x14ac:dyDescent="0.25">
      <c r="B27" s="36">
        <v>38</v>
      </c>
      <c r="C27" s="1" t="str">
        <f>+C42</f>
        <v>Ostali rashodi</v>
      </c>
      <c r="D27" s="2">
        <v>0</v>
      </c>
      <c r="E27" s="2">
        <v>0</v>
      </c>
      <c r="F27" s="2">
        <f t="shared" si="2"/>
        <v>0</v>
      </c>
    </row>
    <row r="28" spans="2:6" x14ac:dyDescent="0.25">
      <c r="B28" s="36">
        <v>4</v>
      </c>
      <c r="C28" s="1" t="s">
        <v>38</v>
      </c>
      <c r="D28" s="2">
        <v>10000</v>
      </c>
      <c r="E28" s="2">
        <v>10000</v>
      </c>
      <c r="F28" s="2">
        <f t="shared" si="2"/>
        <v>0</v>
      </c>
    </row>
    <row r="29" spans="2:6" x14ac:dyDescent="0.25">
      <c r="B29" s="36" t="s">
        <v>16</v>
      </c>
      <c r="C29" s="1" t="s">
        <v>32</v>
      </c>
      <c r="D29" s="2">
        <v>0</v>
      </c>
      <c r="E29" s="2">
        <v>0</v>
      </c>
      <c r="F29" s="2">
        <f t="shared" si="2"/>
        <v>0</v>
      </c>
    </row>
    <row r="30" spans="2:6" x14ac:dyDescent="0.25">
      <c r="B30" s="36" t="s">
        <v>17</v>
      </c>
      <c r="C30" s="1" t="s">
        <v>27</v>
      </c>
      <c r="D30" s="2">
        <v>10000</v>
      </c>
      <c r="E30" s="2">
        <v>10000</v>
      </c>
      <c r="F30" s="2">
        <f t="shared" si="2"/>
        <v>0</v>
      </c>
    </row>
    <row r="31" spans="2:6" x14ac:dyDescent="0.25">
      <c r="B31" s="36" t="s">
        <v>19</v>
      </c>
      <c r="C31" s="1" t="s">
        <v>28</v>
      </c>
      <c r="D31" s="2"/>
      <c r="E31" s="2"/>
      <c r="F31" s="2"/>
    </row>
    <row r="32" spans="2:6" x14ac:dyDescent="0.25">
      <c r="C32" s="1"/>
      <c r="D32" s="12"/>
      <c r="E32" s="12"/>
      <c r="F32" s="12"/>
    </row>
    <row r="33" spans="2:6" x14ac:dyDescent="0.25">
      <c r="B33" s="39" t="s">
        <v>9</v>
      </c>
      <c r="C33" s="31" t="s">
        <v>39</v>
      </c>
      <c r="D33" s="30">
        <v>294625</v>
      </c>
      <c r="E33" s="30">
        <v>361386</v>
      </c>
      <c r="F33" s="30">
        <v>66761</v>
      </c>
    </row>
    <row r="34" spans="2:6" x14ac:dyDescent="0.25">
      <c r="B34" s="38" t="s">
        <v>5</v>
      </c>
      <c r="C34" s="7" t="s">
        <v>6</v>
      </c>
      <c r="D34" s="13">
        <f>+D35+D45+D46+D49</f>
        <v>294625</v>
      </c>
      <c r="E34" s="13">
        <f>+E35+E45+E46+E49</f>
        <v>361036</v>
      </c>
      <c r="F34" s="13">
        <v>45265</v>
      </c>
    </row>
    <row r="35" spans="2:6" x14ac:dyDescent="0.25">
      <c r="B35" s="36">
        <v>3</v>
      </c>
      <c r="C35" s="1" t="s">
        <v>36</v>
      </c>
      <c r="D35" s="12">
        <f>+D36+D37</f>
        <v>241205</v>
      </c>
      <c r="E35" s="12">
        <f>+E36+E37</f>
        <v>286120</v>
      </c>
      <c r="F35" s="12">
        <f>+E35-D35</f>
        <v>44915</v>
      </c>
    </row>
    <row r="36" spans="2:6" x14ac:dyDescent="0.25">
      <c r="B36" s="36" t="s">
        <v>10</v>
      </c>
      <c r="C36" s="1" t="s">
        <v>24</v>
      </c>
      <c r="D36" s="12">
        <v>138955</v>
      </c>
      <c r="E36" s="12">
        <v>115538</v>
      </c>
      <c r="F36" s="12">
        <f>+E36-D36</f>
        <v>-23417</v>
      </c>
    </row>
    <row r="37" spans="2:6" x14ac:dyDescent="0.25">
      <c r="B37" s="36" t="s">
        <v>13</v>
      </c>
      <c r="C37" s="1" t="s">
        <v>23</v>
      </c>
      <c r="D37" s="12">
        <v>102250</v>
      </c>
      <c r="E37" s="12">
        <v>170582</v>
      </c>
      <c r="F37" s="12">
        <f>+E37-D37</f>
        <v>68332</v>
      </c>
    </row>
    <row r="38" spans="2:6" x14ac:dyDescent="0.25">
      <c r="B38" s="36" t="s">
        <v>14</v>
      </c>
      <c r="C38" s="1" t="s">
        <v>25</v>
      </c>
      <c r="D38" s="12"/>
      <c r="E38" s="12"/>
      <c r="F38" s="12"/>
    </row>
    <row r="39" spans="2:6" x14ac:dyDescent="0.25">
      <c r="B39" s="36" t="s">
        <v>21</v>
      </c>
      <c r="C39" s="1" t="s">
        <v>31</v>
      </c>
      <c r="D39" s="12"/>
      <c r="E39" s="12"/>
      <c r="F39" s="12"/>
    </row>
    <row r="40" spans="2:6" x14ac:dyDescent="0.25">
      <c r="B40" s="36" t="s">
        <v>20</v>
      </c>
      <c r="C40" s="1" t="s">
        <v>29</v>
      </c>
      <c r="D40" s="12"/>
      <c r="E40" s="12"/>
      <c r="F40" s="12"/>
    </row>
    <row r="41" spans="2:6" x14ac:dyDescent="0.25">
      <c r="B41" s="36" t="s">
        <v>15</v>
      </c>
      <c r="C41" s="1" t="s">
        <v>26</v>
      </c>
      <c r="D41" s="12"/>
      <c r="E41" s="12"/>
      <c r="F41" s="12"/>
    </row>
    <row r="42" spans="2:6" x14ac:dyDescent="0.25">
      <c r="B42" s="36" t="s">
        <v>18</v>
      </c>
      <c r="C42" s="1" t="s">
        <v>30</v>
      </c>
      <c r="D42" s="12"/>
      <c r="E42" s="12"/>
      <c r="F42" s="12"/>
    </row>
    <row r="43" spans="2:6" x14ac:dyDescent="0.25">
      <c r="B43" s="36">
        <v>4</v>
      </c>
      <c r="C43" s="1" t="str">
        <f>+C28</f>
        <v>Rashodi za nabavu nefinancijske imovine</v>
      </c>
      <c r="D43" s="12">
        <v>0</v>
      </c>
      <c r="E43" s="12">
        <v>350</v>
      </c>
      <c r="F43" s="12">
        <v>350</v>
      </c>
    </row>
    <row r="44" spans="2:6" x14ac:dyDescent="0.25">
      <c r="B44" s="36">
        <v>42</v>
      </c>
      <c r="C44" s="1" t="str">
        <f>+C30</f>
        <v>Rashodi za nabavu proizvedene dugotrajne imovine</v>
      </c>
      <c r="D44" s="12">
        <v>0</v>
      </c>
      <c r="E44" s="12">
        <v>350</v>
      </c>
      <c r="F44" s="12">
        <v>350</v>
      </c>
    </row>
    <row r="45" spans="2:6" x14ac:dyDescent="0.25">
      <c r="B45" s="38">
        <v>43</v>
      </c>
      <c r="C45" s="34" t="str">
        <f>+C51</f>
        <v>Rashodi za zaposlene</v>
      </c>
      <c r="D45" s="34">
        <v>0</v>
      </c>
      <c r="E45" s="35">
        <v>400</v>
      </c>
      <c r="F45" s="35">
        <v>400</v>
      </c>
    </row>
    <row r="46" spans="2:6" x14ac:dyDescent="0.25">
      <c r="B46" s="38">
        <v>52</v>
      </c>
      <c r="C46" s="34" t="s">
        <v>48</v>
      </c>
      <c r="D46" s="45">
        <v>0</v>
      </c>
      <c r="E46" s="35">
        <v>18090</v>
      </c>
      <c r="F46" s="35">
        <v>18090</v>
      </c>
    </row>
    <row r="47" spans="2:6" x14ac:dyDescent="0.25">
      <c r="B47" s="36" t="s">
        <v>10</v>
      </c>
      <c r="C47" s="1" t="s">
        <v>24</v>
      </c>
      <c r="D47" s="12">
        <v>0</v>
      </c>
      <c r="E47" s="12">
        <v>12815</v>
      </c>
      <c r="F47" s="12">
        <v>12815</v>
      </c>
    </row>
    <row r="48" spans="2:6" x14ac:dyDescent="0.25">
      <c r="B48" s="36" t="s">
        <v>13</v>
      </c>
      <c r="C48" s="1" t="s">
        <v>23</v>
      </c>
      <c r="D48" s="12">
        <v>0</v>
      </c>
      <c r="E48" s="12">
        <v>5275</v>
      </c>
      <c r="F48" s="12">
        <v>5275</v>
      </c>
    </row>
    <row r="49" spans="2:6" x14ac:dyDescent="0.25">
      <c r="B49" s="38" t="s">
        <v>35</v>
      </c>
      <c r="C49" s="7" t="s">
        <v>8</v>
      </c>
      <c r="D49" s="13">
        <v>53420</v>
      </c>
      <c r="E49" s="13">
        <v>56426</v>
      </c>
      <c r="F49" s="13">
        <v>3006</v>
      </c>
    </row>
    <row r="50" spans="2:6" x14ac:dyDescent="0.25">
      <c r="B50" s="36">
        <v>3</v>
      </c>
      <c r="C50" s="1" t="s">
        <v>36</v>
      </c>
      <c r="D50" s="12">
        <v>53420</v>
      </c>
      <c r="E50" s="12">
        <v>47805</v>
      </c>
      <c r="F50" s="12">
        <v>-5615</v>
      </c>
    </row>
    <row r="51" spans="2:6" x14ac:dyDescent="0.25">
      <c r="B51" s="36" t="s">
        <v>10</v>
      </c>
      <c r="C51" s="1" t="s">
        <v>24</v>
      </c>
      <c r="D51" s="12">
        <v>43920</v>
      </c>
      <c r="E51" s="12">
        <v>28775</v>
      </c>
      <c r="F51" s="12">
        <v>-15145</v>
      </c>
    </row>
    <row r="52" spans="2:6" x14ac:dyDescent="0.25">
      <c r="B52" s="36" t="s">
        <v>13</v>
      </c>
      <c r="C52" s="1" t="s">
        <v>23</v>
      </c>
      <c r="D52" s="12">
        <v>9500</v>
      </c>
      <c r="E52" s="12">
        <v>19030</v>
      </c>
      <c r="F52" s="12">
        <v>9530</v>
      </c>
    </row>
    <row r="53" spans="2:6" x14ac:dyDescent="0.25">
      <c r="B53" s="36" t="s">
        <v>14</v>
      </c>
      <c r="C53" s="1" t="s">
        <v>25</v>
      </c>
      <c r="D53" s="12"/>
      <c r="E53" s="12"/>
      <c r="F53" s="12"/>
    </row>
    <row r="54" spans="2:6" x14ac:dyDescent="0.25">
      <c r="B54" s="36">
        <v>4</v>
      </c>
      <c r="C54" s="1" t="s">
        <v>38</v>
      </c>
      <c r="D54" s="12">
        <v>0</v>
      </c>
      <c r="E54" s="12">
        <v>8621</v>
      </c>
      <c r="F54" s="12">
        <v>8621</v>
      </c>
    </row>
    <row r="55" spans="2:6" x14ac:dyDescent="0.25">
      <c r="B55" s="36" t="s">
        <v>16</v>
      </c>
      <c r="C55" s="1" t="s">
        <v>32</v>
      </c>
      <c r="D55" s="12">
        <v>0</v>
      </c>
      <c r="E55" s="12">
        <v>1121</v>
      </c>
      <c r="F55" s="12">
        <v>1121</v>
      </c>
    </row>
    <row r="56" spans="2:6" x14ac:dyDescent="0.25">
      <c r="B56" s="36" t="s">
        <v>17</v>
      </c>
      <c r="C56" s="1" t="s">
        <v>27</v>
      </c>
      <c r="D56" s="12"/>
      <c r="E56" s="12">
        <v>7500</v>
      </c>
      <c r="F56" s="12">
        <v>7500</v>
      </c>
    </row>
    <row r="57" spans="2:6" x14ac:dyDescent="0.25">
      <c r="B57" s="36" t="s">
        <v>19</v>
      </c>
      <c r="C57" s="1" t="s">
        <v>28</v>
      </c>
      <c r="D57" s="12"/>
      <c r="E57" s="12"/>
      <c r="F57" s="12"/>
    </row>
    <row r="58" spans="2:6" x14ac:dyDescent="0.25">
      <c r="B58" s="41" t="s">
        <v>12</v>
      </c>
      <c r="C58" s="29" t="s">
        <v>40</v>
      </c>
      <c r="D58" s="30">
        <f>+D59+D68+D78+D82+D86</f>
        <v>1341768</v>
      </c>
      <c r="E58" s="30">
        <f>+E59+E68+E78+E82+E86</f>
        <v>1473899</v>
      </c>
      <c r="F58" s="30">
        <v>132131</v>
      </c>
    </row>
    <row r="59" spans="2:6" x14ac:dyDescent="0.25">
      <c r="B59" s="42">
        <v>31</v>
      </c>
      <c r="C59" s="26"/>
      <c r="D59" s="27">
        <v>164184</v>
      </c>
      <c r="E59" s="27">
        <v>197692</v>
      </c>
      <c r="F59" s="27">
        <v>33508</v>
      </c>
    </row>
    <row r="60" spans="2:6" x14ac:dyDescent="0.25">
      <c r="B60" s="36">
        <v>3</v>
      </c>
      <c r="C60" s="1" t="s">
        <v>36</v>
      </c>
      <c r="D60" s="12">
        <v>162184</v>
      </c>
      <c r="E60" s="12">
        <v>195692</v>
      </c>
      <c r="F60" s="12">
        <f>+E60-D60</f>
        <v>33508</v>
      </c>
    </row>
    <row r="61" spans="2:6" x14ac:dyDescent="0.25">
      <c r="B61" s="36" t="s">
        <v>10</v>
      </c>
      <c r="C61" s="1" t="s">
        <v>24</v>
      </c>
      <c r="D61" s="12">
        <v>65075</v>
      </c>
      <c r="E61" s="12">
        <v>65075</v>
      </c>
      <c r="F61" s="12">
        <f t="shared" ref="F61:F81" si="3">+E61-D61</f>
        <v>0</v>
      </c>
    </row>
    <row r="62" spans="2:6" x14ac:dyDescent="0.25">
      <c r="B62" s="36" t="s">
        <v>13</v>
      </c>
      <c r="C62" s="1" t="s">
        <v>23</v>
      </c>
      <c r="D62" s="12">
        <v>87909</v>
      </c>
      <c r="E62" s="12">
        <v>121417</v>
      </c>
      <c r="F62" s="12">
        <f t="shared" si="3"/>
        <v>33508</v>
      </c>
    </row>
    <row r="63" spans="2:6" x14ac:dyDescent="0.25">
      <c r="B63" s="36">
        <v>34</v>
      </c>
      <c r="C63" s="1" t="s">
        <v>25</v>
      </c>
      <c r="D63" s="12">
        <v>200</v>
      </c>
      <c r="E63" s="12">
        <v>200</v>
      </c>
      <c r="F63" s="12">
        <f t="shared" si="3"/>
        <v>0</v>
      </c>
    </row>
    <row r="64" spans="2:6" x14ac:dyDescent="0.25">
      <c r="B64" s="36" t="s">
        <v>20</v>
      </c>
      <c r="C64" s="1" t="s">
        <v>29</v>
      </c>
      <c r="D64" s="12">
        <v>9000</v>
      </c>
      <c r="E64" s="12">
        <v>9000</v>
      </c>
      <c r="F64" s="12">
        <f t="shared" si="3"/>
        <v>0</v>
      </c>
    </row>
    <row r="65" spans="2:6" x14ac:dyDescent="0.25">
      <c r="B65" s="36"/>
      <c r="C65" s="1"/>
      <c r="D65" s="12">
        <v>0</v>
      </c>
      <c r="E65" s="12">
        <v>0</v>
      </c>
      <c r="F65" s="12">
        <f t="shared" si="3"/>
        <v>0</v>
      </c>
    </row>
    <row r="66" spans="2:6" x14ac:dyDescent="0.25">
      <c r="B66" s="36">
        <v>4</v>
      </c>
      <c r="C66" s="1" t="s">
        <v>38</v>
      </c>
      <c r="D66" s="12">
        <v>2000</v>
      </c>
      <c r="E66" s="12">
        <v>2000</v>
      </c>
      <c r="F66" s="12">
        <f t="shared" si="3"/>
        <v>0</v>
      </c>
    </row>
    <row r="67" spans="2:6" x14ac:dyDescent="0.25">
      <c r="B67" s="36" t="s">
        <v>17</v>
      </c>
      <c r="C67" s="1" t="s">
        <v>27</v>
      </c>
      <c r="D67" s="12">
        <v>2000</v>
      </c>
      <c r="E67" s="12">
        <v>2000</v>
      </c>
      <c r="F67" s="12">
        <f t="shared" si="3"/>
        <v>0</v>
      </c>
    </row>
    <row r="68" spans="2:6" x14ac:dyDescent="0.25">
      <c r="B68" s="42">
        <v>43</v>
      </c>
      <c r="C68" s="26"/>
      <c r="D68" s="27">
        <v>1172010</v>
      </c>
      <c r="E68" s="27">
        <v>1236083</v>
      </c>
      <c r="F68" s="27">
        <f>+E68-D68</f>
        <v>64073</v>
      </c>
    </row>
    <row r="69" spans="2:6" x14ac:dyDescent="0.25">
      <c r="B69" s="36">
        <v>3</v>
      </c>
      <c r="C69" s="1" t="s">
        <v>36</v>
      </c>
      <c r="D69" s="12">
        <v>1155810</v>
      </c>
      <c r="E69" s="12">
        <v>1230583</v>
      </c>
      <c r="F69" s="12">
        <f t="shared" si="3"/>
        <v>74773</v>
      </c>
    </row>
    <row r="70" spans="2:6" x14ac:dyDescent="0.25">
      <c r="B70" s="36" t="s">
        <v>10</v>
      </c>
      <c r="C70" s="1" t="s">
        <v>24</v>
      </c>
      <c r="D70" s="12">
        <v>525271</v>
      </c>
      <c r="E70" s="12">
        <v>753944</v>
      </c>
      <c r="F70" s="12">
        <f t="shared" si="3"/>
        <v>228673</v>
      </c>
    </row>
    <row r="71" spans="2:6" x14ac:dyDescent="0.25">
      <c r="B71" s="36" t="s">
        <v>13</v>
      </c>
      <c r="C71" s="1" t="s">
        <v>23</v>
      </c>
      <c r="D71" s="12">
        <v>591139</v>
      </c>
      <c r="E71" s="12">
        <v>437239</v>
      </c>
      <c r="F71" s="12">
        <f t="shared" si="3"/>
        <v>-153900</v>
      </c>
    </row>
    <row r="72" spans="2:6" x14ac:dyDescent="0.25">
      <c r="B72" s="36">
        <v>34</v>
      </c>
      <c r="C72" s="1" t="s">
        <v>25</v>
      </c>
      <c r="D72" s="12">
        <v>8100</v>
      </c>
      <c r="E72" s="12">
        <v>8100</v>
      </c>
      <c r="F72" s="12">
        <f t="shared" si="3"/>
        <v>0</v>
      </c>
    </row>
    <row r="73" spans="2:6" x14ac:dyDescent="0.25">
      <c r="B73" s="36" t="s">
        <v>20</v>
      </c>
      <c r="C73" s="1" t="s">
        <v>29</v>
      </c>
      <c r="D73" s="12">
        <v>27000</v>
      </c>
      <c r="E73" s="12">
        <v>27000</v>
      </c>
      <c r="F73" s="12">
        <f t="shared" si="3"/>
        <v>0</v>
      </c>
    </row>
    <row r="74" spans="2:6" x14ac:dyDescent="0.25">
      <c r="B74" s="36">
        <v>37</v>
      </c>
      <c r="C74" s="1" t="s">
        <v>26</v>
      </c>
      <c r="D74" s="12">
        <v>2300</v>
      </c>
      <c r="E74" s="12">
        <v>2300</v>
      </c>
      <c r="F74" s="12">
        <f t="shared" si="3"/>
        <v>0</v>
      </c>
    </row>
    <row r="75" spans="2:6" x14ac:dyDescent="0.25">
      <c r="B75" s="36" t="s">
        <v>18</v>
      </c>
      <c r="C75" s="16" t="s">
        <v>30</v>
      </c>
      <c r="D75" s="17">
        <v>2000</v>
      </c>
      <c r="E75" s="17">
        <v>2000</v>
      </c>
      <c r="F75" s="12">
        <f t="shared" si="3"/>
        <v>0</v>
      </c>
    </row>
    <row r="76" spans="2:6" x14ac:dyDescent="0.25">
      <c r="B76" s="36">
        <v>4</v>
      </c>
      <c r="C76" s="16" t="s">
        <v>38</v>
      </c>
      <c r="D76" s="17">
        <v>16200</v>
      </c>
      <c r="E76" s="17">
        <v>5500</v>
      </c>
      <c r="F76" s="12">
        <f t="shared" si="3"/>
        <v>-10700</v>
      </c>
    </row>
    <row r="77" spans="2:6" x14ac:dyDescent="0.25">
      <c r="B77" s="43" t="s">
        <v>17</v>
      </c>
      <c r="C77" s="18" t="s">
        <v>27</v>
      </c>
      <c r="D77" s="21">
        <v>16200</v>
      </c>
      <c r="E77" s="21">
        <v>5500</v>
      </c>
      <c r="F77" s="12">
        <f t="shared" si="3"/>
        <v>-10700</v>
      </c>
    </row>
    <row r="78" spans="2:6" x14ac:dyDescent="0.25">
      <c r="B78" s="46">
        <v>52</v>
      </c>
      <c r="C78" s="25"/>
      <c r="D78" s="25">
        <v>2574</v>
      </c>
      <c r="E78" s="25">
        <v>32624</v>
      </c>
      <c r="F78" s="25">
        <f>+E78-D78</f>
        <v>30050</v>
      </c>
    </row>
    <row r="79" spans="2:6" x14ac:dyDescent="0.25">
      <c r="B79" s="11">
        <v>3</v>
      </c>
      <c r="C79" s="20" t="s">
        <v>36</v>
      </c>
      <c r="D79" s="22">
        <v>2574</v>
      </c>
      <c r="E79" s="22">
        <v>30774</v>
      </c>
      <c r="F79" s="12">
        <f t="shared" si="3"/>
        <v>28200</v>
      </c>
    </row>
    <row r="80" spans="2:6" x14ac:dyDescent="0.25">
      <c r="B80" s="11">
        <v>32</v>
      </c>
      <c r="C80" s="20" t="s">
        <v>23</v>
      </c>
      <c r="D80" s="22">
        <v>2700</v>
      </c>
      <c r="E80" s="22">
        <v>30774</v>
      </c>
      <c r="F80" s="12">
        <f t="shared" si="3"/>
        <v>28074</v>
      </c>
    </row>
    <row r="81" spans="2:6" x14ac:dyDescent="0.25">
      <c r="B81" s="11">
        <v>42</v>
      </c>
      <c r="C81" s="20" t="str">
        <f>+C77</f>
        <v>Rashodi za nabavu proizvedene dugotrajne imovine</v>
      </c>
      <c r="D81" s="22">
        <v>0</v>
      </c>
      <c r="E81" s="22">
        <v>1850</v>
      </c>
      <c r="F81" s="12">
        <f t="shared" si="3"/>
        <v>1850</v>
      </c>
    </row>
    <row r="82" spans="2:6" x14ac:dyDescent="0.25">
      <c r="B82" s="23">
        <v>61</v>
      </c>
      <c r="C82" s="24" t="s">
        <v>8</v>
      </c>
      <c r="D82" s="25">
        <v>2000</v>
      </c>
      <c r="E82" s="25">
        <v>2000</v>
      </c>
      <c r="F82" s="25">
        <v>0</v>
      </c>
    </row>
    <row r="83" spans="2:6" x14ac:dyDescent="0.25">
      <c r="B83" s="36" t="s">
        <v>10</v>
      </c>
      <c r="C83" s="1" t="s">
        <v>24</v>
      </c>
      <c r="D83" s="19">
        <v>0</v>
      </c>
      <c r="E83" s="19">
        <v>0</v>
      </c>
      <c r="F83" s="19">
        <v>0</v>
      </c>
    </row>
    <row r="84" spans="2:6" x14ac:dyDescent="0.25">
      <c r="B84" s="36" t="s">
        <v>13</v>
      </c>
      <c r="C84" s="1" t="s">
        <v>23</v>
      </c>
      <c r="D84" s="19">
        <v>0</v>
      </c>
      <c r="E84" s="19">
        <v>0</v>
      </c>
      <c r="F84" s="19">
        <v>0</v>
      </c>
    </row>
    <row r="85" spans="2:6" x14ac:dyDescent="0.25">
      <c r="B85" s="36" t="s">
        <v>17</v>
      </c>
      <c r="C85" s="16" t="s">
        <v>27</v>
      </c>
      <c r="D85" s="22">
        <v>2000</v>
      </c>
      <c r="E85" s="22">
        <v>2000</v>
      </c>
      <c r="F85" s="22">
        <v>0</v>
      </c>
    </row>
    <row r="86" spans="2:6" x14ac:dyDescent="0.25">
      <c r="B86" s="28">
        <v>71</v>
      </c>
      <c r="C86" s="25"/>
      <c r="D86" s="25">
        <v>1000</v>
      </c>
      <c r="E86" s="25">
        <v>5500</v>
      </c>
      <c r="F86" s="25">
        <f>+E86-D86</f>
        <v>4500</v>
      </c>
    </row>
    <row r="87" spans="2:6" x14ac:dyDescent="0.25">
      <c r="B87" s="11"/>
      <c r="C87" s="20" t="s">
        <v>36</v>
      </c>
      <c r="D87" s="22">
        <v>1000</v>
      </c>
      <c r="E87" s="22">
        <v>5500</v>
      </c>
      <c r="F87" s="22">
        <v>4500</v>
      </c>
    </row>
    <row r="88" spans="2:6" x14ac:dyDescent="0.25">
      <c r="B88" s="44" t="s">
        <v>17</v>
      </c>
      <c r="C88" s="20" t="s">
        <v>27</v>
      </c>
      <c r="D88" s="22">
        <v>1000</v>
      </c>
      <c r="E88" s="22">
        <v>5500</v>
      </c>
      <c r="F88" s="22">
        <v>4500</v>
      </c>
    </row>
    <row r="89" spans="2:6" x14ac:dyDescent="0.25">
      <c r="D89" s="14"/>
      <c r="E89" s="14"/>
      <c r="F89" s="14"/>
    </row>
    <row r="90" spans="2:6" x14ac:dyDescent="0.25">
      <c r="D90" s="15"/>
      <c r="E90" s="15"/>
      <c r="F90" s="15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Klaudija</cp:lastModifiedBy>
  <cp:lastPrinted>2023-09-25T18:48:39Z</cp:lastPrinted>
  <dcterms:created xsi:type="dcterms:W3CDTF">2022-10-31T10:11:38Z</dcterms:created>
  <dcterms:modified xsi:type="dcterms:W3CDTF">2025-12-12T08:48:11Z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